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Alejandro Mora\Desktop\"/>
    </mc:Choice>
  </mc:AlternateContent>
  <xr:revisionPtr revIDLastSave="0" documentId="13_ncr:1_{889F01CF-8721-40D0-934A-0DCCF6FFC6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 &amp; A Report" sheetId="1" r:id="rId1"/>
    <sheet name="Agenda" sheetId="2" state="hidden" r:id="rId2"/>
    <sheet name="Club Letter" sheetId="3" state="hidden" r:id="rId3"/>
    <sheet name="Attendance" sheetId="4" state="hidden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  <c r="H24" i="1" l="1"/>
  <c r="H29" i="1"/>
  <c r="G33" i="1"/>
  <c r="F33" i="1"/>
  <c r="E33" i="1"/>
  <c r="D33" i="1"/>
  <c r="G19" i="1"/>
  <c r="F19" i="1"/>
  <c r="E19" i="1"/>
  <c r="D19" i="1"/>
  <c r="G56" i="1"/>
  <c r="F56" i="1"/>
  <c r="E56" i="1"/>
  <c r="D56" i="1"/>
  <c r="H53" i="1"/>
  <c r="H52" i="1"/>
  <c r="H51" i="1"/>
  <c r="H50" i="1"/>
  <c r="H49" i="1"/>
  <c r="H48" i="1"/>
  <c r="H47" i="1"/>
  <c r="H46" i="1"/>
  <c r="H45" i="1"/>
  <c r="H43" i="1"/>
  <c r="H42" i="1"/>
  <c r="H41" i="1"/>
  <c r="H40" i="1"/>
  <c r="H39" i="1"/>
  <c r="H38" i="1"/>
  <c r="H37" i="1"/>
  <c r="H36" i="1"/>
  <c r="H32" i="1"/>
  <c r="H31" i="1"/>
  <c r="H30" i="1"/>
  <c r="H28" i="1"/>
  <c r="H27" i="1"/>
  <c r="H26" i="1"/>
  <c r="H23" i="1"/>
  <c r="H18" i="1"/>
  <c r="H17" i="1"/>
  <c r="H16" i="1"/>
  <c r="H15" i="1"/>
  <c r="H14" i="1"/>
  <c r="H13" i="1"/>
  <c r="H11" i="1"/>
  <c r="H10" i="1"/>
  <c r="H33" i="1" l="1"/>
  <c r="H19" i="1"/>
  <c r="H56" i="1"/>
  <c r="D59" i="1"/>
  <c r="H59" i="1" l="1"/>
  <c r="E59" i="1"/>
  <c r="F59" i="1"/>
  <c r="G59" i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</author>
  </authors>
  <commentList>
    <comment ref="A18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keep up to date quarterly</t>
        </r>
      </text>
    </comment>
    <comment ref="A27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not a service project or fund raiser - at least 40% participation</t>
        </r>
      </text>
    </comment>
    <comment ref="A37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A new project you have never done before</t>
        </r>
      </text>
    </comment>
    <comment ref="A38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President, Sec-Treasurer, OI Foudation Rep</t>
        </r>
      </text>
    </comment>
  </commentList>
</comments>
</file>

<file path=xl/sharedStrings.xml><?xml version="1.0" encoding="utf-8"?>
<sst xmlns="http://schemas.openxmlformats.org/spreadsheetml/2006/main" count="130" uniqueCount="124">
  <si>
    <t>CATEGORY *</t>
  </si>
  <si>
    <t>POINTS</t>
  </si>
  <si>
    <t>MAX</t>
  </si>
  <si>
    <t>1st qtr</t>
  </si>
  <si>
    <t>2nd qtr</t>
  </si>
  <si>
    <t>3rd qtr</t>
  </si>
  <si>
    <t>4th qtr</t>
  </si>
  <si>
    <t>Total</t>
  </si>
  <si>
    <t>Attendance / Roster</t>
  </si>
  <si>
    <t>Club Member</t>
  </si>
  <si>
    <t>Club Mtg Dates</t>
  </si>
  <si>
    <t xml:space="preserve">Keep by Quarter  - update meeting dates </t>
  </si>
  <si>
    <t>2016/2017</t>
  </si>
  <si>
    <t>Meeting Date</t>
  </si>
  <si>
    <t>Location</t>
  </si>
  <si>
    <r>
      <t xml:space="preserve">What we did today/Purpose of Meeting: </t>
    </r>
    <r>
      <rPr>
        <sz val="14"/>
        <color rgb="FFFF0000"/>
        <rFont val="Calibri"/>
        <family val="2"/>
        <scheme val="minor"/>
      </rPr>
      <t xml:space="preserve"> Regular luncheon/ service project/ Social event?</t>
    </r>
  </si>
  <si>
    <r>
      <t>Club Letter (call it what you want)</t>
    </r>
    <r>
      <rPr>
        <sz val="14"/>
        <color rgb="FFFF0000"/>
        <rFont val="Calibri"/>
        <family val="2"/>
        <scheme val="minor"/>
      </rPr>
      <t xml:space="preserve"> for after a mtg or service event.</t>
    </r>
  </si>
  <si>
    <r>
      <t xml:space="preserve">Brief description of the event: </t>
    </r>
    <r>
      <rPr>
        <sz val="14"/>
        <color rgb="FFFF0000"/>
        <rFont val="Calibri"/>
        <family val="2"/>
        <scheme val="minor"/>
      </rPr>
      <t>Club meeting/ Oratorical/Golf tournament</t>
    </r>
  </si>
  <si>
    <r>
      <rPr>
        <sz val="14"/>
        <rFont val="Calibri"/>
        <family val="2"/>
        <scheme val="minor"/>
      </rPr>
      <t>also</t>
    </r>
    <r>
      <rPr>
        <sz val="14"/>
        <color rgb="FFFF0000"/>
        <rFont val="Calibri"/>
        <family val="2"/>
        <scheme val="minor"/>
      </rPr>
      <t xml:space="preserve"> be sure to include names of guests/speakers</t>
    </r>
  </si>
  <si>
    <t>Club updates on:</t>
  </si>
  <si>
    <t>Community Service / Projects: List with brief details  Where/When/what to bring</t>
  </si>
  <si>
    <t>Guests / speakers (there or expected)/ Spouses</t>
  </si>
  <si>
    <t>Calendar of dates/events to remember for the next 1 or 2 months</t>
  </si>
  <si>
    <t xml:space="preserve">Special notes: </t>
  </si>
  <si>
    <t>Illnesses/prayers for/ member birthdays/anniversaries etc.</t>
  </si>
  <si>
    <t>list the club email address/ Facebook link / Website link for people to goto.</t>
  </si>
  <si>
    <t>(SAMPLE) AGENDA</t>
  </si>
  <si>
    <t>MEETING DATE___________</t>
  </si>
  <si>
    <t xml:space="preserve">Welcome </t>
  </si>
  <si>
    <t>Prayer and Pledge</t>
  </si>
  <si>
    <t>Saying/joke/etc of the day</t>
  </si>
  <si>
    <t>Old Business:</t>
  </si>
  <si>
    <t>New Business:</t>
  </si>
  <si>
    <t>If business meeting</t>
  </si>
  <si>
    <t>if business meeting</t>
  </si>
  <si>
    <t>Speaker Introduction</t>
  </si>
  <si>
    <t>If Speaker</t>
  </si>
  <si>
    <t>Review items of interest/dates to remember</t>
  </si>
  <si>
    <t>Creed</t>
  </si>
  <si>
    <t xml:space="preserve">Adjourn </t>
  </si>
  <si>
    <r>
      <t xml:space="preserve">Recognize guest: </t>
    </r>
    <r>
      <rPr>
        <sz val="14"/>
        <color rgb="FFFF0000"/>
        <rFont val="Calibri"/>
        <family val="2"/>
        <scheme val="minor"/>
      </rPr>
      <t xml:space="preserve"> List for future reference</t>
    </r>
  </si>
  <si>
    <r>
      <rPr>
        <sz val="14"/>
        <rFont val="Calibri"/>
        <family val="2"/>
        <scheme val="minor"/>
      </rPr>
      <t xml:space="preserve">to </t>
    </r>
    <r>
      <rPr>
        <sz val="14"/>
        <color rgb="FFFF0000"/>
        <rFont val="Calibri"/>
        <family val="2"/>
        <scheme val="minor"/>
      </rPr>
      <t>(keep people engaged and interested in members and activities)</t>
    </r>
  </si>
  <si>
    <r>
      <t xml:space="preserve">to </t>
    </r>
    <r>
      <rPr>
        <sz val="14"/>
        <color rgb="FFFF0000"/>
        <rFont val="Calibri"/>
        <family val="2"/>
        <scheme val="minor"/>
      </rPr>
      <t>(give everyone quick access for themselves or for a guest or speaker)</t>
    </r>
  </si>
  <si>
    <r>
      <t xml:space="preserve">to </t>
    </r>
    <r>
      <rPr>
        <sz val="14"/>
        <color rgb="FFFF0000"/>
        <rFont val="Calibri"/>
        <family val="2"/>
        <scheme val="minor"/>
      </rPr>
      <t>(provide a quick way to find out what is going on)</t>
    </r>
  </si>
  <si>
    <t>Shouldn't be contentious or go into problems in significant detail It should be</t>
  </si>
  <si>
    <t xml:space="preserve">something you would be happy showing a potential member how </t>
  </si>
  <si>
    <t>you communicate with the membership</t>
  </si>
  <si>
    <r>
      <t>CLUB NUMBER:</t>
    </r>
    <r>
      <rPr>
        <b/>
        <u/>
        <sz val="14"/>
        <rFont val="Arial"/>
        <family val="2"/>
      </rPr>
      <t xml:space="preserve">                          </t>
    </r>
  </si>
  <si>
    <r>
      <t>ZONE:</t>
    </r>
    <r>
      <rPr>
        <b/>
        <u/>
        <sz val="14"/>
        <rFont val="Arial"/>
        <family val="2"/>
      </rPr>
      <t xml:space="preserve">               </t>
    </r>
  </si>
  <si>
    <r>
      <t>LT. GOVERNOR:</t>
    </r>
    <r>
      <rPr>
        <b/>
        <u/>
        <sz val="14"/>
        <rFont val="Arial"/>
        <family val="2"/>
      </rPr>
      <t xml:space="preserve">                                              </t>
    </r>
  </si>
  <si>
    <r>
      <t>Club Name:</t>
    </r>
    <r>
      <rPr>
        <b/>
        <u/>
        <sz val="14"/>
        <rFont val="Arial"/>
        <family val="2"/>
      </rPr>
      <t xml:space="preserve">                                                                         </t>
    </r>
  </si>
  <si>
    <t>Goals of the report:</t>
  </si>
  <si>
    <t>What have you done for your Community</t>
  </si>
  <si>
    <t>What have you done for your Members</t>
  </si>
  <si>
    <t>Service Projects:</t>
  </si>
  <si>
    <t>additional projects 250 each</t>
  </si>
  <si>
    <t>NONE</t>
  </si>
  <si>
    <t>Essay Contest</t>
  </si>
  <si>
    <t>Oratorical Contest</t>
  </si>
  <si>
    <t>CCDHH</t>
  </si>
  <si>
    <t>Host a Jr Golf Tournament</t>
  </si>
  <si>
    <t>Community Oriented items:</t>
  </si>
  <si>
    <t>What have you done for your members:</t>
  </si>
  <si>
    <t>Member related items:</t>
  </si>
  <si>
    <t>Conduct a club Social event</t>
  </si>
  <si>
    <t>Conduct a club Social NOW event</t>
  </si>
  <si>
    <t>Honor club Recognition</t>
  </si>
  <si>
    <t>District Training for new officers</t>
  </si>
  <si>
    <t xml:space="preserve">International Dues </t>
  </si>
  <si>
    <t>A &amp; A report filed timely</t>
  </si>
  <si>
    <t>Sponsor a New Club or Youth Club</t>
  </si>
  <si>
    <t>Sustain a new club for 2 years</t>
  </si>
  <si>
    <t xml:space="preserve">Joint club activity </t>
  </si>
  <si>
    <t>Renovate an existing club (&lt;10 mbrs)</t>
  </si>
  <si>
    <t>InterClub Visits  (report)</t>
  </si>
  <si>
    <t>Attend Zone Mtg (pres/treas/sec)</t>
  </si>
  <si>
    <t>Attend Zone Mtg (Member)</t>
  </si>
  <si>
    <t>REPORTS ARE DUE:</t>
  </si>
  <si>
    <t>Childhood Cancer Event</t>
  </si>
  <si>
    <t xml:space="preserve">Club Website/Facebook Page </t>
  </si>
  <si>
    <t>(ex. Oratorical)</t>
  </si>
  <si>
    <t>(xyz club project)</t>
  </si>
  <si>
    <t>Distinguished Club Recognition</t>
  </si>
  <si>
    <t>Issue a club bulletin/update Monthly</t>
  </si>
  <si>
    <t>District Jr Golf sponsors from/by club</t>
  </si>
  <si>
    <t>Quarterly Conference dates</t>
  </si>
  <si>
    <t>Recognize member or Community member</t>
  </si>
  <si>
    <t>Officer elect report filed (May)</t>
  </si>
  <si>
    <t>Reel Optimism</t>
  </si>
  <si>
    <t>newpaper/TV/Radio (publicity)</t>
  </si>
  <si>
    <t>Total:</t>
  </si>
  <si>
    <t xml:space="preserve">Add a Dimension of Service </t>
  </si>
  <si>
    <t>Submit a Club Grant Application</t>
  </si>
  <si>
    <t>Service Projects list (include # of youth, # of man hours, and $ raised)</t>
  </si>
  <si>
    <t>Title</t>
  </si>
  <si>
    <t># of Youth</t>
  </si>
  <si>
    <t>$ Raised</t>
  </si>
  <si>
    <t># of labor hours</t>
  </si>
  <si>
    <t>Track what you've done to gage your progress/community support/membership engagement etc.</t>
  </si>
  <si>
    <t>Service to your Community:</t>
  </si>
  <si>
    <t>What have you done for the Gateway &amp; International</t>
  </si>
  <si>
    <t>Additional points by doing OI Sponsored projects:</t>
  </si>
  <si>
    <t>GRAND TOTALS</t>
  </si>
  <si>
    <t>Optimist Day (Feb 1st)</t>
  </si>
  <si>
    <t>completing first 3 projects</t>
  </si>
  <si>
    <t>1st Quarter</t>
  </si>
  <si>
    <t>2nd Quarter</t>
  </si>
  <si>
    <t>3rd Quarter</t>
  </si>
  <si>
    <t>4th Quarter</t>
  </si>
  <si>
    <t>Submit an article (qtrly)</t>
  </si>
  <si>
    <t>Club Pride report filed (Sept 30th)</t>
  </si>
  <si>
    <t>Hold a Training event for members</t>
  </si>
  <si>
    <t>GATEway District A&amp;A Report 2019-2020</t>
  </si>
  <si>
    <t>File reports with your Lt. Govenor &amp; Alex Mora   twcalexm@yahoo.com</t>
  </si>
  <si>
    <t>1st Conference - Macon Marriott City Center, Macon, GA</t>
  </si>
  <si>
    <t>Nov 15-17, 2019</t>
  </si>
  <si>
    <t>2nd Conference - Brasstown Valley Resort,  Young Harris, GA</t>
  </si>
  <si>
    <t>Feb 28-Mar1, 2020</t>
  </si>
  <si>
    <t>3rd Conference - Courtyard by Marriott, Carrollton,  GA</t>
  </si>
  <si>
    <t>4th Conference - Doubletree Hotel Augusta,  Augusta, GA</t>
  </si>
  <si>
    <t>Aug 14-16, 2020</t>
  </si>
  <si>
    <t>Foundation Influencer Award</t>
  </si>
  <si>
    <t>#makingadifference</t>
  </si>
  <si>
    <t>Attend District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</si>
</sst>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Arial"/>
      <family val="2"/>
    </font>
    <font>
      <b/>
      <u/>
      <sz val="14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color indexed="20"/>
      <name val="Comic Sans MS"/>
      <family val="4"/>
    </font>
    <font>
      <b/>
      <sz val="9"/>
      <color indexed="81"/>
      <name val="Tahoma"/>
      <charset val="1"/>
    </font>
    <font>
      <b/>
      <u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horizontal="right"/>
    </xf>
    <xf numFmtId="14" fontId="0" fillId="2" borderId="0" xfId="0" applyNumberFormat="1" applyFill="1"/>
    <xf numFmtId="16" fontId="0" fillId="2" borderId="0" xfId="0" applyNumberFormat="1" applyFill="1"/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" fontId="0" fillId="2" borderId="0" xfId="0" applyNumberFormat="1" applyFill="1" applyAlignment="1">
      <alignment horizontal="center"/>
    </xf>
    <xf numFmtId="0" fontId="2" fillId="2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8" fillId="3" borderId="0" xfId="0" applyFont="1" applyFill="1"/>
    <xf numFmtId="0" fontId="8" fillId="0" borderId="0" xfId="0" applyFont="1"/>
    <xf numFmtId="16" fontId="8" fillId="0" borderId="0" xfId="0" applyNumberFormat="1" applyFont="1"/>
    <xf numFmtId="0" fontId="2" fillId="0" borderId="0" xfId="0" applyFont="1" applyFill="1"/>
    <xf numFmtId="0" fontId="2" fillId="3" borderId="0" xfId="0" applyFont="1" applyFill="1"/>
    <xf numFmtId="0" fontId="5" fillId="0" borderId="1" xfId="0" applyFont="1" applyBorder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2" borderId="1" xfId="0" applyFont="1" applyFill="1" applyBorder="1"/>
    <xf numFmtId="0" fontId="1" fillId="0" borderId="1" xfId="0" applyFont="1" applyFill="1" applyBorder="1" applyAlignment="1">
      <alignment horizontal="center"/>
    </xf>
    <xf numFmtId="0" fontId="8" fillId="3" borderId="1" xfId="0" applyFont="1" applyFill="1" applyBorder="1"/>
    <xf numFmtId="0" fontId="2" fillId="0" borderId="1" xfId="0" applyFont="1" applyFill="1" applyBorder="1"/>
    <xf numFmtId="0" fontId="2" fillId="8" borderId="1" xfId="0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Border="1"/>
    <xf numFmtId="0" fontId="7" fillId="5" borderId="1" xfId="0" applyFont="1" applyFill="1" applyBorder="1"/>
    <xf numFmtId="0" fontId="2" fillId="6" borderId="1" xfId="0" applyFont="1" applyFill="1" applyBorder="1"/>
    <xf numFmtId="0" fontId="2" fillId="3" borderId="1" xfId="0" applyFont="1" applyFill="1" applyBorder="1"/>
    <xf numFmtId="0" fontId="7" fillId="0" borderId="1" xfId="0" applyFont="1" applyBorder="1"/>
    <xf numFmtId="0" fontId="1" fillId="0" borderId="1" xfId="0" applyFont="1" applyBorder="1"/>
    <xf numFmtId="0" fontId="1" fillId="7" borderId="1" xfId="0" applyFont="1" applyFill="1" applyBorder="1"/>
    <xf numFmtId="0" fontId="2" fillId="7" borderId="1" xfId="0" applyFont="1" applyFill="1" applyBorder="1"/>
    <xf numFmtId="41" fontId="5" fillId="0" borderId="1" xfId="0" applyNumberFormat="1" applyFont="1" applyBorder="1" applyAlignment="1">
      <alignment horizontal="center"/>
    </xf>
    <xf numFmtId="41" fontId="2" fillId="0" borderId="1" xfId="0" applyNumberFormat="1" applyFont="1" applyBorder="1"/>
    <xf numFmtId="41" fontId="2" fillId="4" borderId="1" xfId="0" applyNumberFormat="1" applyFont="1" applyFill="1" applyBorder="1"/>
    <xf numFmtId="41" fontId="2" fillId="0" borderId="1" xfId="0" applyNumberFormat="1" applyFont="1" applyFill="1" applyBorder="1"/>
    <xf numFmtId="0" fontId="8" fillId="3" borderId="1" xfId="0" applyFont="1" applyFill="1" applyBorder="1" applyAlignment="1">
      <alignment wrapText="1"/>
    </xf>
    <xf numFmtId="0" fontId="8" fillId="0" borderId="8" xfId="0" applyFont="1" applyBorder="1" applyAlignment="1">
      <alignment horizontal="center"/>
    </xf>
    <xf numFmtId="41" fontId="8" fillId="0" borderId="8" xfId="0" applyNumberFormat="1" applyFont="1" applyBorder="1"/>
    <xf numFmtId="41" fontId="2" fillId="0" borderId="8" xfId="0" applyNumberFormat="1" applyFont="1" applyBorder="1"/>
    <xf numFmtId="0" fontId="2" fillId="0" borderId="7" xfId="0" applyFont="1" applyBorder="1" applyAlignment="1">
      <alignment horizontal="center"/>
    </xf>
    <xf numFmtId="41" fontId="2" fillId="0" borderId="7" xfId="0" applyNumberFormat="1" applyFont="1" applyBorder="1"/>
    <xf numFmtId="41" fontId="8" fillId="0" borderId="8" xfId="0" applyNumberFormat="1" applyFont="1" applyFill="1" applyBorder="1"/>
    <xf numFmtId="41" fontId="2" fillId="4" borderId="7" xfId="0" applyNumberFormat="1" applyFont="1" applyFill="1" applyBorder="1"/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41" fontId="5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41" fontId="8" fillId="0" borderId="9" xfId="0" applyNumberFormat="1" applyFont="1" applyBorder="1"/>
    <xf numFmtId="0" fontId="8" fillId="0" borderId="1" xfId="0" applyFont="1" applyBorder="1" applyAlignment="1">
      <alignment vertical="top" wrapText="1"/>
    </xf>
    <xf numFmtId="41" fontId="10" fillId="0" borderId="11" xfId="0" applyNumberFormat="1" applyFont="1" applyBorder="1"/>
    <xf numFmtId="16" fontId="8" fillId="0" borderId="0" xfId="0" applyNumberFormat="1" applyFont="1" applyFill="1"/>
    <xf numFmtId="0" fontId="8" fillId="0" borderId="12" xfId="0" applyFont="1" applyBorder="1"/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16" fontId="2" fillId="0" borderId="12" xfId="0" applyNumberFormat="1" applyFont="1" applyBorder="1" applyAlignment="1">
      <alignment horizontal="center"/>
    </xf>
    <xf numFmtId="16" fontId="2" fillId="0" borderId="12" xfId="0" applyNumberFormat="1" applyFont="1" applyFill="1" applyBorder="1" applyAlignment="1">
      <alignment horizontal="center"/>
    </xf>
    <xf numFmtId="15" fontId="2" fillId="0" borderId="0" xfId="0" applyNumberFormat="1" applyFont="1"/>
    <xf numFmtId="16" fontId="8" fillId="0" borderId="12" xfId="0" applyNumberFormat="1" applyFont="1" applyFill="1" applyBorder="1"/>
    <xf numFmtId="0" fontId="2" fillId="0" borderId="13" xfId="0" applyFont="1" applyBorder="1" applyAlignment="1">
      <alignment horizontal="center"/>
    </xf>
    <xf numFmtId="41" fontId="2" fillId="0" borderId="13" xfId="0" applyNumberFormat="1" applyFont="1" applyBorder="1"/>
    <xf numFmtId="0" fontId="7" fillId="3" borderId="0" xfId="0" applyFont="1" applyFill="1" applyAlignment="1">
      <alignment horizontal="left"/>
    </xf>
    <xf numFmtId="41" fontId="2" fillId="9" borderId="1" xfId="0" applyNumberFormat="1" applyFont="1" applyFill="1" applyBorder="1"/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16" fontId="13" fillId="0" borderId="0" xfId="0" applyNumberFormat="1" applyFont="1" applyBorder="1" applyAlignment="1">
      <alignment horizontal="center"/>
    </xf>
    <xf numFmtId="16" fontId="13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" fontId="8" fillId="0" borderId="0" xfId="0" applyNumberFormat="1" applyFont="1" applyFill="1" applyBorder="1"/>
    <xf numFmtId="0" fontId="2" fillId="0" borderId="14" xfId="0" applyFont="1" applyBorder="1"/>
    <xf numFmtId="0" fontId="2" fillId="0" borderId="15" xfId="0" applyFont="1" applyBorder="1"/>
    <xf numFmtId="0" fontId="7" fillId="9" borderId="16" xfId="0" applyFont="1" applyFill="1" applyBorder="1" applyAlignment="1">
      <alignment horizontal="left"/>
    </xf>
    <xf numFmtId="0" fontId="7" fillId="9" borderId="14" xfId="0" applyFont="1" applyFill="1" applyBorder="1" applyAlignment="1">
      <alignment horizontal="left"/>
    </xf>
    <xf numFmtId="0" fontId="1" fillId="9" borderId="14" xfId="0" applyFont="1" applyFill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7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5" fillId="0" borderId="2" xfId="0" applyFont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0"/>
  <sheetViews>
    <sheetView tabSelected="1" topLeftCell="A29" zoomScale="60" zoomScaleNormal="60" workbookViewId="0">
      <selection activeCell="D44" sqref="D44"/>
    </sheetView>
  </sheetViews>
  <sheetFormatPr defaultColWidth="9.140625" defaultRowHeight="18.75" x14ac:dyDescent="0.3"/>
  <cols>
    <col min="1" max="1" width="51.28515625" style="2" customWidth="1"/>
    <col min="2" max="2" width="11" style="12" customWidth="1"/>
    <col min="3" max="3" width="11.7109375" style="2" customWidth="1"/>
    <col min="4" max="8" width="11.28515625" style="2" customWidth="1"/>
    <col min="9" max="10" width="9.140625" style="2"/>
    <col min="11" max="11" width="6.42578125" style="2" customWidth="1"/>
    <col min="12" max="12" width="7.28515625" style="2" customWidth="1"/>
    <col min="13" max="13" width="9.140625" style="2"/>
    <col min="14" max="14" width="18.5703125" style="2" customWidth="1"/>
    <col min="15" max="15" width="11" style="2" customWidth="1"/>
    <col min="16" max="16" width="12.5703125" style="2" customWidth="1"/>
    <col min="17" max="17" width="9.5703125" style="2" customWidth="1"/>
    <col min="18" max="18" width="6.5703125" style="2" customWidth="1"/>
    <col min="19" max="19" width="18.42578125" style="2" customWidth="1"/>
    <col min="20" max="20" width="16.140625" style="2" customWidth="1"/>
    <col min="21" max="21" width="12.5703125" style="2" customWidth="1"/>
    <col min="22" max="22" width="8.5703125" style="2" customWidth="1"/>
    <col min="23" max="16384" width="9.140625" style="2"/>
  </cols>
  <sheetData>
    <row r="1" spans="1:22" ht="27.6" customHeight="1" x14ac:dyDescent="0.3">
      <c r="A1" s="88" t="s">
        <v>112</v>
      </c>
      <c r="B1" s="88"/>
      <c r="C1" s="88"/>
      <c r="D1" s="88"/>
      <c r="E1" s="88"/>
      <c r="F1" s="88"/>
      <c r="G1" s="88"/>
      <c r="H1" s="88"/>
    </row>
    <row r="2" spans="1:22" ht="30" customHeight="1" x14ac:dyDescent="0.3">
      <c r="A2" s="88"/>
      <c r="B2" s="88"/>
      <c r="C2" s="88"/>
      <c r="D2" s="88"/>
      <c r="E2" s="88"/>
      <c r="F2" s="88"/>
      <c r="G2" s="88"/>
      <c r="H2" s="88"/>
      <c r="M2" s="17"/>
      <c r="N2" s="13" t="s">
        <v>51</v>
      </c>
      <c r="O2" s="17"/>
      <c r="P2" s="17"/>
      <c r="Q2" s="17"/>
      <c r="R2" s="17"/>
      <c r="S2" s="17"/>
      <c r="T2" s="17"/>
      <c r="U2" s="17"/>
      <c r="V2" s="17"/>
    </row>
    <row r="3" spans="1:22" x14ac:dyDescent="0.3">
      <c r="A3" s="18" t="s">
        <v>47</v>
      </c>
      <c r="B3" s="90" t="s">
        <v>48</v>
      </c>
      <c r="C3" s="91"/>
      <c r="D3" s="90" t="s">
        <v>49</v>
      </c>
      <c r="E3" s="92"/>
      <c r="F3" s="92"/>
      <c r="G3" s="92"/>
      <c r="H3" s="91"/>
      <c r="M3" s="17"/>
      <c r="N3" s="17" t="s">
        <v>98</v>
      </c>
      <c r="O3" s="17"/>
      <c r="P3" s="17"/>
      <c r="Q3" s="17"/>
      <c r="R3" s="17"/>
      <c r="S3" s="17"/>
      <c r="T3" s="17"/>
      <c r="U3" s="17"/>
      <c r="V3" s="17"/>
    </row>
    <row r="4" spans="1:22" x14ac:dyDescent="0.3">
      <c r="A4" s="93" t="s">
        <v>50</v>
      </c>
      <c r="B4" s="93"/>
      <c r="C4" s="93"/>
      <c r="D4" s="93"/>
      <c r="E4" s="93"/>
      <c r="F4" s="93"/>
      <c r="G4" s="93"/>
      <c r="H4" s="93"/>
      <c r="M4" s="17">
        <v>1</v>
      </c>
      <c r="N4" s="17" t="s">
        <v>52</v>
      </c>
      <c r="O4" s="17"/>
      <c r="P4" s="17"/>
      <c r="Q4" s="17"/>
      <c r="R4" s="17"/>
      <c r="S4" s="17"/>
      <c r="T4" s="17"/>
      <c r="U4" s="17"/>
      <c r="V4" s="17"/>
    </row>
    <row r="5" spans="1:22" x14ac:dyDescent="0.3">
      <c r="A5" s="94"/>
      <c r="B5" s="94"/>
      <c r="C5" s="94"/>
      <c r="D5" s="94"/>
      <c r="E5" s="94"/>
      <c r="F5" s="94"/>
      <c r="G5" s="94"/>
      <c r="H5" s="94"/>
      <c r="M5" s="17">
        <v>2</v>
      </c>
      <c r="N5" s="17" t="s">
        <v>53</v>
      </c>
      <c r="O5" s="17"/>
      <c r="P5" s="17"/>
      <c r="Q5" s="17"/>
      <c r="R5" s="17"/>
      <c r="S5" s="17"/>
      <c r="T5" s="17"/>
      <c r="U5" s="17"/>
      <c r="V5" s="17"/>
    </row>
    <row r="6" spans="1:22" x14ac:dyDescent="0.3">
      <c r="A6" s="95"/>
      <c r="B6" s="95"/>
      <c r="C6" s="95"/>
      <c r="D6" s="95"/>
      <c r="E6" s="95"/>
      <c r="F6" s="95"/>
      <c r="G6" s="95"/>
      <c r="H6" s="95"/>
    </row>
    <row r="7" spans="1:22" x14ac:dyDescent="0.3">
      <c r="A7" s="19" t="s">
        <v>0</v>
      </c>
      <c r="B7" s="20" t="s">
        <v>1</v>
      </c>
      <c r="C7" s="20" t="s">
        <v>2</v>
      </c>
      <c r="D7" s="38" t="s">
        <v>3</v>
      </c>
      <c r="E7" s="38" t="s">
        <v>4</v>
      </c>
      <c r="F7" s="38" t="s">
        <v>5</v>
      </c>
      <c r="G7" s="38" t="s">
        <v>6</v>
      </c>
      <c r="H7" s="38" t="s">
        <v>7</v>
      </c>
    </row>
    <row r="8" spans="1:22" ht="21" x14ac:dyDescent="0.35">
      <c r="A8" s="23" t="s">
        <v>99</v>
      </c>
      <c r="B8" s="24"/>
      <c r="C8" s="21"/>
      <c r="D8" s="39"/>
      <c r="E8" s="39"/>
      <c r="F8" s="39"/>
      <c r="G8" s="39"/>
      <c r="H8" s="39"/>
      <c r="M8" s="89" t="s">
        <v>93</v>
      </c>
      <c r="N8" s="89"/>
      <c r="O8" s="89"/>
      <c r="P8" s="89"/>
      <c r="Q8" s="89"/>
      <c r="R8" s="89"/>
      <c r="S8" s="89"/>
      <c r="T8" s="89"/>
      <c r="U8" s="89"/>
      <c r="V8" s="89"/>
    </row>
    <row r="9" spans="1:22" ht="21" customHeight="1" x14ac:dyDescent="0.3">
      <c r="A9" s="30" t="s">
        <v>54</v>
      </c>
      <c r="B9" s="22"/>
      <c r="C9" s="21"/>
      <c r="D9" s="39"/>
      <c r="E9" s="39"/>
      <c r="F9" s="39"/>
      <c r="G9" s="39"/>
      <c r="H9" s="39"/>
      <c r="M9" s="89"/>
      <c r="N9" s="89"/>
      <c r="O9" s="89"/>
      <c r="P9" s="89"/>
      <c r="Q9" s="89"/>
      <c r="R9" s="89"/>
      <c r="S9" s="89"/>
      <c r="T9" s="89"/>
      <c r="U9" s="89"/>
      <c r="V9" s="89"/>
    </row>
    <row r="10" spans="1:22" ht="39.75" customHeight="1" x14ac:dyDescent="0.35">
      <c r="A10" s="21" t="s">
        <v>104</v>
      </c>
      <c r="B10" s="22">
        <v>1250</v>
      </c>
      <c r="C10" s="22">
        <v>1250</v>
      </c>
      <c r="D10" s="39"/>
      <c r="E10" s="39"/>
      <c r="F10" s="39"/>
      <c r="G10" s="39"/>
      <c r="H10" s="58">
        <f>IF(SUM(D10:G10)&lt;C10,SUM(D10:G10),C10)</f>
        <v>0</v>
      </c>
      <c r="M10" s="21"/>
      <c r="N10" s="57" t="s">
        <v>94</v>
      </c>
      <c r="O10" s="57" t="s">
        <v>95</v>
      </c>
      <c r="P10" s="57" t="s">
        <v>97</v>
      </c>
      <c r="Q10" s="57" t="s">
        <v>96</v>
      </c>
      <c r="R10" s="21"/>
      <c r="S10" s="57" t="s">
        <v>94</v>
      </c>
      <c r="T10" s="57" t="s">
        <v>95</v>
      </c>
      <c r="U10" s="57" t="s">
        <v>97</v>
      </c>
      <c r="V10" s="57" t="s">
        <v>96</v>
      </c>
    </row>
    <row r="11" spans="1:22" ht="19.5" x14ac:dyDescent="0.35">
      <c r="A11" s="21" t="s">
        <v>55</v>
      </c>
      <c r="B11" s="22">
        <v>250</v>
      </c>
      <c r="C11" s="22" t="s">
        <v>56</v>
      </c>
      <c r="D11" s="39"/>
      <c r="E11" s="39"/>
      <c r="F11" s="39"/>
      <c r="G11" s="39"/>
      <c r="H11" s="58">
        <f>IF(SUM(D11:G11)&lt;C11,SUM(D11:G11),C11)</f>
        <v>0</v>
      </c>
      <c r="M11" s="21">
        <v>1</v>
      </c>
      <c r="N11" s="21" t="s">
        <v>80</v>
      </c>
      <c r="O11" s="21"/>
      <c r="P11" s="21"/>
      <c r="Q11" s="21"/>
      <c r="R11" s="21">
        <v>16</v>
      </c>
      <c r="S11" s="21"/>
      <c r="T11" s="21"/>
      <c r="U11" s="21"/>
      <c r="V11" s="21"/>
    </row>
    <row r="12" spans="1:22" ht="36.950000000000003" customHeight="1" x14ac:dyDescent="0.3">
      <c r="A12" s="42" t="s">
        <v>101</v>
      </c>
      <c r="B12" s="22"/>
      <c r="C12" s="22"/>
      <c r="D12" s="39"/>
      <c r="E12" s="39"/>
      <c r="F12" s="39"/>
      <c r="G12" s="39"/>
      <c r="H12" s="39"/>
      <c r="M12" s="21">
        <v>2</v>
      </c>
      <c r="N12" s="21" t="s">
        <v>81</v>
      </c>
      <c r="O12" s="21"/>
      <c r="P12" s="21"/>
      <c r="Q12" s="21"/>
      <c r="R12" s="21">
        <v>17</v>
      </c>
      <c r="S12" s="21"/>
      <c r="T12" s="21"/>
      <c r="U12" s="21"/>
      <c r="V12" s="21"/>
    </row>
    <row r="13" spans="1:22" ht="19.5" x14ac:dyDescent="0.35">
      <c r="A13" s="21" t="s">
        <v>57</v>
      </c>
      <c r="B13" s="22">
        <v>1000</v>
      </c>
      <c r="C13" s="22">
        <v>1000</v>
      </c>
      <c r="D13" s="70"/>
      <c r="E13" s="39"/>
      <c r="F13" s="70"/>
      <c r="G13" s="40"/>
      <c r="H13" s="58">
        <f t="shared" ref="H13:H18" si="0">IF(SUM(D13:G13)&lt;C13,SUM(D13:G13),C13)</f>
        <v>0</v>
      </c>
      <c r="M13" s="21">
        <v>3</v>
      </c>
      <c r="N13" s="21"/>
      <c r="O13" s="21"/>
      <c r="P13" s="21"/>
      <c r="Q13" s="21"/>
      <c r="R13" s="21">
        <v>18</v>
      </c>
      <c r="S13" s="21"/>
      <c r="T13" s="21"/>
      <c r="U13" s="21"/>
      <c r="V13" s="21"/>
    </row>
    <row r="14" spans="1:22" ht="19.5" x14ac:dyDescent="0.35">
      <c r="A14" s="21" t="s">
        <v>58</v>
      </c>
      <c r="B14" s="22">
        <v>1000</v>
      </c>
      <c r="C14" s="22">
        <v>1000</v>
      </c>
      <c r="D14" s="70"/>
      <c r="E14" s="70"/>
      <c r="F14" s="39"/>
      <c r="G14" s="40"/>
      <c r="H14" s="58">
        <f t="shared" si="0"/>
        <v>0</v>
      </c>
      <c r="M14" s="21">
        <v>4</v>
      </c>
      <c r="N14" s="21"/>
      <c r="O14" s="21"/>
      <c r="P14" s="21"/>
      <c r="Q14" s="21"/>
      <c r="R14" s="21">
        <v>19</v>
      </c>
      <c r="S14" s="21"/>
      <c r="T14" s="21"/>
      <c r="U14" s="21"/>
      <c r="V14" s="21"/>
    </row>
    <row r="15" spans="1:22" ht="19.5" x14ac:dyDescent="0.35">
      <c r="A15" s="21" t="s">
        <v>59</v>
      </c>
      <c r="B15" s="22">
        <v>1000</v>
      </c>
      <c r="C15" s="22">
        <v>1000</v>
      </c>
      <c r="D15" s="70"/>
      <c r="E15" s="70"/>
      <c r="F15" s="41"/>
      <c r="G15" s="40"/>
      <c r="H15" s="58">
        <f t="shared" si="0"/>
        <v>0</v>
      </c>
      <c r="M15" s="21">
        <v>5</v>
      </c>
      <c r="N15" s="21"/>
      <c r="O15" s="21"/>
      <c r="P15" s="21"/>
      <c r="Q15" s="21"/>
      <c r="R15" s="21">
        <v>20</v>
      </c>
      <c r="S15" s="21"/>
      <c r="T15" s="21"/>
      <c r="U15" s="21"/>
      <c r="V15" s="21"/>
    </row>
    <row r="16" spans="1:22" ht="19.5" x14ac:dyDescent="0.35">
      <c r="A16" s="21" t="s">
        <v>60</v>
      </c>
      <c r="B16" s="22">
        <v>1000</v>
      </c>
      <c r="C16" s="22">
        <v>1000</v>
      </c>
      <c r="D16" s="39"/>
      <c r="E16" s="39"/>
      <c r="F16" s="39"/>
      <c r="G16" s="39"/>
      <c r="H16" s="58">
        <f t="shared" si="0"/>
        <v>0</v>
      </c>
      <c r="M16" s="21">
        <v>6</v>
      </c>
      <c r="N16" s="21"/>
      <c r="O16" s="21"/>
      <c r="P16" s="21"/>
      <c r="Q16" s="21"/>
      <c r="R16" s="21">
        <v>21</v>
      </c>
      <c r="S16" s="21"/>
      <c r="T16" s="21"/>
      <c r="U16" s="21"/>
      <c r="V16" s="21"/>
    </row>
    <row r="17" spans="1:22" ht="19.5" x14ac:dyDescent="0.35">
      <c r="A17" s="21" t="s">
        <v>78</v>
      </c>
      <c r="B17" s="22">
        <v>1000</v>
      </c>
      <c r="C17" s="22">
        <v>1000</v>
      </c>
      <c r="D17" s="39"/>
      <c r="E17" s="39"/>
      <c r="F17" s="39"/>
      <c r="G17" s="39"/>
      <c r="H17" s="58">
        <f t="shared" si="0"/>
        <v>0</v>
      </c>
      <c r="I17" s="16"/>
      <c r="J17" s="16"/>
      <c r="K17" s="16"/>
      <c r="M17" s="21">
        <v>7</v>
      </c>
      <c r="N17" s="21"/>
      <c r="O17" s="21"/>
      <c r="P17" s="21"/>
      <c r="Q17" s="21"/>
      <c r="R17" s="21">
        <v>22</v>
      </c>
      <c r="S17" s="21"/>
      <c r="T17" s="21"/>
      <c r="U17" s="21"/>
      <c r="V17" s="21"/>
    </row>
    <row r="18" spans="1:22" ht="19.5" thickBot="1" x14ac:dyDescent="0.35">
      <c r="A18" s="27" t="s">
        <v>79</v>
      </c>
      <c r="B18" s="46">
        <v>250</v>
      </c>
      <c r="C18" s="46">
        <v>1000</v>
      </c>
      <c r="D18" s="47"/>
      <c r="E18" s="47"/>
      <c r="F18" s="47"/>
      <c r="G18" s="47"/>
      <c r="H18" s="47">
        <f t="shared" si="0"/>
        <v>0</v>
      </c>
      <c r="M18" s="21">
        <v>8</v>
      </c>
      <c r="N18" s="21"/>
      <c r="O18" s="21"/>
      <c r="P18" s="21"/>
      <c r="Q18" s="21"/>
      <c r="R18" s="21">
        <v>23</v>
      </c>
      <c r="S18" s="21"/>
      <c r="T18" s="21"/>
      <c r="U18" s="21"/>
      <c r="V18" s="21"/>
    </row>
    <row r="19" spans="1:22" x14ac:dyDescent="0.3">
      <c r="A19" s="29" t="s">
        <v>90</v>
      </c>
      <c r="B19" s="43"/>
      <c r="C19" s="43"/>
      <c r="D19" s="44">
        <f>SUM(D10:D18)</f>
        <v>0</v>
      </c>
      <c r="E19" s="44">
        <f>SUM(E10:E18)</f>
        <v>0</v>
      </c>
      <c r="F19" s="44">
        <f>SUM(F10:F18)</f>
        <v>0</v>
      </c>
      <c r="G19" s="44">
        <f>SUM(G10:G18)</f>
        <v>0</v>
      </c>
      <c r="H19" s="45">
        <f>SUM(H10:H18)</f>
        <v>0</v>
      </c>
      <c r="M19" s="21">
        <v>9</v>
      </c>
      <c r="N19" s="21"/>
      <c r="O19" s="21"/>
      <c r="P19" s="21"/>
      <c r="Q19" s="21"/>
      <c r="R19" s="21">
        <v>24</v>
      </c>
      <c r="S19" s="21"/>
      <c r="T19" s="21"/>
      <c r="U19" s="21"/>
      <c r="V19" s="21"/>
    </row>
    <row r="20" spans="1:22" x14ac:dyDescent="0.3">
      <c r="A20" s="21"/>
      <c r="B20" s="22"/>
      <c r="C20" s="22"/>
      <c r="D20" s="39"/>
      <c r="E20" s="39"/>
      <c r="F20" s="39"/>
      <c r="G20" s="39"/>
      <c r="H20" s="39"/>
      <c r="M20" s="21">
        <v>10</v>
      </c>
      <c r="N20" s="21"/>
      <c r="O20" s="21"/>
      <c r="P20" s="21"/>
      <c r="Q20" s="21"/>
      <c r="R20" s="21">
        <v>25</v>
      </c>
      <c r="S20" s="21"/>
      <c r="T20" s="21"/>
      <c r="U20" s="21"/>
      <c r="V20" s="21"/>
    </row>
    <row r="21" spans="1:22" ht="21" x14ac:dyDescent="0.35">
      <c r="A21" s="31" t="s">
        <v>62</v>
      </c>
      <c r="B21" s="28"/>
      <c r="C21" s="22"/>
      <c r="D21" s="39"/>
      <c r="E21" s="39"/>
      <c r="F21" s="39"/>
      <c r="G21" s="39"/>
      <c r="H21" s="39"/>
      <c r="I21" s="16"/>
      <c r="J21" s="16"/>
      <c r="K21" s="16"/>
      <c r="M21" s="21">
        <v>11</v>
      </c>
      <c r="N21" s="21"/>
      <c r="O21" s="21"/>
      <c r="P21" s="21"/>
      <c r="Q21" s="21"/>
      <c r="R21" s="21">
        <v>26</v>
      </c>
      <c r="S21" s="21"/>
      <c r="T21" s="21"/>
      <c r="U21" s="21"/>
      <c r="V21" s="21"/>
    </row>
    <row r="22" spans="1:22" x14ac:dyDescent="0.3">
      <c r="A22" s="25" t="s">
        <v>61</v>
      </c>
      <c r="B22" s="22"/>
      <c r="C22" s="22"/>
      <c r="D22" s="39"/>
      <c r="E22" s="39"/>
      <c r="F22" s="39"/>
      <c r="G22" s="39"/>
      <c r="H22" s="39"/>
      <c r="M22" s="81">
        <v>12</v>
      </c>
      <c r="N22" s="81"/>
      <c r="O22" s="81"/>
      <c r="P22" s="81"/>
      <c r="R22" s="81">
        <v>27</v>
      </c>
      <c r="S22" s="81"/>
      <c r="T22" s="81"/>
      <c r="U22" s="81"/>
      <c r="V22" s="81"/>
    </row>
    <row r="23" spans="1:22" ht="21" x14ac:dyDescent="0.35">
      <c r="A23" s="26" t="s">
        <v>89</v>
      </c>
      <c r="B23" s="22">
        <v>250</v>
      </c>
      <c r="C23" s="22">
        <v>1000</v>
      </c>
      <c r="D23" s="39"/>
      <c r="E23" s="39"/>
      <c r="F23" s="39"/>
      <c r="G23" s="39"/>
      <c r="H23" s="58">
        <f>IF(SUM(D23:G23)&lt;C23,SUM(D23:G23),C23)</f>
        <v>0</v>
      </c>
      <c r="L23" s="80"/>
      <c r="M23" s="81">
        <v>13</v>
      </c>
      <c r="N23" s="83"/>
      <c r="O23" s="83"/>
      <c r="P23" s="83"/>
      <c r="Q23" s="83"/>
      <c r="R23" s="84">
        <v>28</v>
      </c>
      <c r="S23" s="83"/>
      <c r="T23" s="83"/>
      <c r="U23" s="83"/>
      <c r="V23" s="82"/>
    </row>
    <row r="24" spans="1:22" ht="21" x14ac:dyDescent="0.35">
      <c r="A24" s="26" t="s">
        <v>109</v>
      </c>
      <c r="B24" s="22">
        <v>250</v>
      </c>
      <c r="C24" s="22">
        <v>1000</v>
      </c>
      <c r="D24" s="39"/>
      <c r="E24" s="39"/>
      <c r="F24" s="39"/>
      <c r="G24" s="39"/>
      <c r="H24" s="58">
        <f>IF(SUM(D24:G24)&lt;C24,SUM(D24:G24),C24)</f>
        <v>0</v>
      </c>
      <c r="M24" s="81">
        <v>14</v>
      </c>
      <c r="N24" s="83"/>
      <c r="O24" s="83"/>
      <c r="P24" s="83"/>
      <c r="Q24" s="83"/>
      <c r="R24" s="84">
        <v>29</v>
      </c>
      <c r="S24" s="83"/>
      <c r="T24" s="83"/>
      <c r="U24" s="83"/>
      <c r="V24" s="82"/>
    </row>
    <row r="25" spans="1:22" ht="21" x14ac:dyDescent="0.35">
      <c r="A25" s="25" t="s">
        <v>63</v>
      </c>
      <c r="B25" s="22"/>
      <c r="C25" s="22"/>
      <c r="D25" s="39"/>
      <c r="E25" s="39"/>
      <c r="F25" s="39"/>
      <c r="G25" s="39"/>
      <c r="H25" s="39"/>
      <c r="M25" s="80">
        <v>15</v>
      </c>
      <c r="N25" s="83"/>
      <c r="O25" s="83"/>
      <c r="P25" s="83"/>
      <c r="Q25" s="83"/>
      <c r="R25" s="84">
        <v>30</v>
      </c>
      <c r="S25" s="83"/>
      <c r="T25" s="83"/>
      <c r="U25" s="83"/>
      <c r="V25" s="82"/>
    </row>
    <row r="26" spans="1:22" ht="19.5" x14ac:dyDescent="0.35">
      <c r="A26" s="26" t="s">
        <v>86</v>
      </c>
      <c r="B26" s="22">
        <v>500</v>
      </c>
      <c r="C26" s="22">
        <v>500</v>
      </c>
      <c r="D26" s="39"/>
      <c r="E26" s="39"/>
      <c r="F26" s="39"/>
      <c r="G26" s="39"/>
      <c r="H26" s="58">
        <f t="shared" ref="H26:H29" si="1">IF(SUM(D26:G26)&lt;C26,SUM(D26:G26),C26)</f>
        <v>0</v>
      </c>
      <c r="I26" s="16"/>
      <c r="J26" s="16"/>
      <c r="K26" s="16"/>
      <c r="L26" s="16"/>
      <c r="M26" s="76"/>
      <c r="N26" s="77"/>
      <c r="O26" s="78"/>
      <c r="P26" s="79"/>
      <c r="Q26" s="79"/>
      <c r="R26" s="59"/>
      <c r="S26" s="15"/>
      <c r="T26" s="14"/>
    </row>
    <row r="27" spans="1:22" ht="19.5" x14ac:dyDescent="0.35">
      <c r="A27" s="21" t="s">
        <v>111</v>
      </c>
      <c r="B27" s="22">
        <v>500</v>
      </c>
      <c r="C27" s="22">
        <v>500</v>
      </c>
      <c r="D27" s="39"/>
      <c r="E27" s="39"/>
      <c r="F27" s="39"/>
      <c r="G27" s="39"/>
      <c r="H27" s="58">
        <f t="shared" si="1"/>
        <v>0</v>
      </c>
      <c r="M27" s="87"/>
      <c r="N27" s="87"/>
      <c r="O27" s="87"/>
      <c r="P27" s="65"/>
    </row>
    <row r="28" spans="1:22" ht="19.5" x14ac:dyDescent="0.35">
      <c r="A28" s="21" t="s">
        <v>83</v>
      </c>
      <c r="B28" s="22">
        <v>100</v>
      </c>
      <c r="C28" s="22">
        <v>1200</v>
      </c>
      <c r="D28" s="39"/>
      <c r="E28" s="39"/>
      <c r="F28" s="39"/>
      <c r="G28" s="39"/>
      <c r="H28" s="58">
        <f t="shared" si="1"/>
        <v>0</v>
      </c>
      <c r="M28" s="87"/>
      <c r="N28" s="87"/>
      <c r="O28" s="87"/>
      <c r="P28" s="65"/>
    </row>
    <row r="29" spans="1:22" ht="19.5" x14ac:dyDescent="0.35">
      <c r="A29" s="32" t="s">
        <v>64</v>
      </c>
      <c r="B29" s="22">
        <v>200</v>
      </c>
      <c r="C29" s="22">
        <v>200</v>
      </c>
      <c r="D29" s="39"/>
      <c r="E29" s="39"/>
      <c r="F29" s="39"/>
      <c r="G29" s="39"/>
      <c r="H29" s="58">
        <f t="shared" si="1"/>
        <v>0</v>
      </c>
      <c r="M29" s="87"/>
      <c r="N29" s="87"/>
      <c r="O29" s="87"/>
      <c r="P29" s="65"/>
    </row>
    <row r="30" spans="1:22" ht="19.5" x14ac:dyDescent="0.35">
      <c r="A30" s="33" t="s">
        <v>65</v>
      </c>
      <c r="B30" s="22">
        <v>1000</v>
      </c>
      <c r="C30" s="22">
        <v>1000</v>
      </c>
      <c r="D30" s="39"/>
      <c r="E30" s="39"/>
      <c r="F30" s="39"/>
      <c r="G30" s="39"/>
      <c r="H30" s="58">
        <f t="shared" ref="H30:H32" si="2">IF(SUM(D30:G30)&lt;C30,SUM(D30:G30),C30)</f>
        <v>0</v>
      </c>
      <c r="M30" s="87"/>
      <c r="N30" s="87"/>
      <c r="O30" s="87"/>
      <c r="P30" s="65"/>
    </row>
    <row r="31" spans="1:22" ht="19.5" x14ac:dyDescent="0.35">
      <c r="A31" s="21" t="s">
        <v>66</v>
      </c>
      <c r="B31" s="22">
        <v>1000</v>
      </c>
      <c r="C31" s="22">
        <v>1000</v>
      </c>
      <c r="D31" s="40"/>
      <c r="E31" s="40"/>
      <c r="F31" s="40"/>
      <c r="G31" s="39"/>
      <c r="H31" s="58">
        <f t="shared" si="2"/>
        <v>0</v>
      </c>
      <c r="N31" s="12"/>
    </row>
    <row r="32" spans="1:22" ht="19.5" thickBot="1" x14ac:dyDescent="0.35">
      <c r="A32" s="21" t="s">
        <v>82</v>
      </c>
      <c r="B32" s="46">
        <v>5000</v>
      </c>
      <c r="C32" s="46">
        <v>5000</v>
      </c>
      <c r="D32" s="49"/>
      <c r="E32" s="49"/>
      <c r="F32" s="49"/>
      <c r="G32" s="47"/>
      <c r="H32" s="47">
        <f t="shared" si="2"/>
        <v>0</v>
      </c>
      <c r="N32" s="12"/>
    </row>
    <row r="33" spans="1:22" x14ac:dyDescent="0.3">
      <c r="A33" s="30" t="s">
        <v>7</v>
      </c>
      <c r="B33" s="43"/>
      <c r="C33" s="43"/>
      <c r="D33" s="48">
        <f>SUM(D23:D32)</f>
        <v>0</v>
      </c>
      <c r="E33" s="48">
        <f>SUM(E23:E32)</f>
        <v>0</v>
      </c>
      <c r="F33" s="48">
        <f>SUM(F23:F32)</f>
        <v>0</v>
      </c>
      <c r="G33" s="48">
        <f>SUM(G23:G32)</f>
        <v>0</v>
      </c>
      <c r="H33" s="45">
        <f>SUM(H23:H32)</f>
        <v>0</v>
      </c>
      <c r="N33" s="12"/>
    </row>
    <row r="34" spans="1:22" x14ac:dyDescent="0.3">
      <c r="A34" s="21"/>
      <c r="B34" s="22"/>
      <c r="C34" s="22"/>
      <c r="D34" s="41"/>
      <c r="E34" s="41"/>
      <c r="F34" s="41"/>
      <c r="G34" s="39"/>
      <c r="H34" s="39"/>
      <c r="M34" s="71"/>
      <c r="N34" s="72"/>
      <c r="O34" s="73"/>
      <c r="P34" s="74"/>
      <c r="Q34" s="75"/>
      <c r="R34" s="75"/>
      <c r="S34" s="75"/>
      <c r="T34" s="72"/>
      <c r="U34" s="73"/>
    </row>
    <row r="35" spans="1:22" ht="21" x14ac:dyDescent="0.35">
      <c r="A35" s="34" t="s">
        <v>100</v>
      </c>
      <c r="B35" s="22"/>
      <c r="C35" s="22"/>
      <c r="D35" s="39"/>
      <c r="E35" s="39"/>
      <c r="F35" s="39"/>
      <c r="G35" s="39"/>
      <c r="H35" s="39"/>
      <c r="M35" s="85"/>
      <c r="N35" s="85"/>
      <c r="O35" s="85"/>
      <c r="P35" s="85"/>
      <c r="Q35" s="85"/>
      <c r="R35" s="85"/>
      <c r="S35" s="85"/>
    </row>
    <row r="36" spans="1:22" ht="21" customHeight="1" x14ac:dyDescent="0.35">
      <c r="A36" s="35" t="s">
        <v>103</v>
      </c>
      <c r="B36" s="22">
        <v>1000</v>
      </c>
      <c r="C36" s="22">
        <v>1000</v>
      </c>
      <c r="D36" s="40"/>
      <c r="E36" s="39"/>
      <c r="F36" s="40"/>
      <c r="G36" s="40"/>
      <c r="H36" s="58">
        <f t="shared" ref="H36:H53" si="3">IF(SUM(D36:G36)&lt;C36,SUM(D36:G36),C36)</f>
        <v>0</v>
      </c>
      <c r="M36" s="85"/>
      <c r="N36" s="85"/>
      <c r="O36" s="85"/>
      <c r="P36" s="85"/>
      <c r="Q36" s="85"/>
      <c r="R36" s="85"/>
      <c r="S36" s="85"/>
    </row>
    <row r="37" spans="1:22" ht="21" customHeight="1" x14ac:dyDescent="0.35">
      <c r="A37" s="36" t="s">
        <v>91</v>
      </c>
      <c r="B37" s="22">
        <v>1000</v>
      </c>
      <c r="C37" s="22">
        <v>1000</v>
      </c>
      <c r="D37" s="39"/>
      <c r="E37" s="39"/>
      <c r="F37" s="39"/>
      <c r="G37" s="39"/>
      <c r="H37" s="58">
        <f t="shared" si="3"/>
        <v>0</v>
      </c>
      <c r="M37" s="85"/>
      <c r="N37" s="85"/>
      <c r="O37" s="85"/>
      <c r="P37" s="85"/>
      <c r="Q37" s="85"/>
      <c r="R37" s="85"/>
      <c r="S37" s="85"/>
      <c r="T37" s="65"/>
    </row>
    <row r="38" spans="1:22" ht="19.5" customHeight="1" x14ac:dyDescent="0.35">
      <c r="A38" s="21" t="s">
        <v>87</v>
      </c>
      <c r="B38" s="22">
        <v>500</v>
      </c>
      <c r="C38" s="22">
        <v>500</v>
      </c>
      <c r="D38" s="40"/>
      <c r="E38" s="40"/>
      <c r="F38" s="39"/>
      <c r="G38" s="40"/>
      <c r="H38" s="58">
        <f t="shared" si="3"/>
        <v>0</v>
      </c>
      <c r="M38" s="85"/>
      <c r="N38" s="85"/>
      <c r="O38" s="85"/>
      <c r="P38" s="85"/>
      <c r="Q38" s="85"/>
      <c r="R38" s="85"/>
      <c r="S38" s="85"/>
    </row>
    <row r="39" spans="1:22" ht="19.5" customHeight="1" x14ac:dyDescent="0.35">
      <c r="A39" s="21" t="s">
        <v>110</v>
      </c>
      <c r="B39" s="22">
        <v>500</v>
      </c>
      <c r="C39" s="22">
        <v>500</v>
      </c>
      <c r="D39" s="40"/>
      <c r="E39" s="40"/>
      <c r="F39" s="40"/>
      <c r="G39" s="39"/>
      <c r="H39" s="58">
        <f t="shared" si="3"/>
        <v>0</v>
      </c>
    </row>
    <row r="40" spans="1:22" ht="19.5" x14ac:dyDescent="0.35">
      <c r="A40" s="37" t="s">
        <v>67</v>
      </c>
      <c r="B40" s="22">
        <v>500</v>
      </c>
      <c r="C40" s="22">
        <v>3000</v>
      </c>
      <c r="D40" s="39"/>
      <c r="E40" s="40"/>
      <c r="F40" s="40"/>
      <c r="G40" s="39"/>
      <c r="H40" s="58">
        <f t="shared" si="3"/>
        <v>0</v>
      </c>
    </row>
    <row r="41" spans="1:22" ht="19.5" x14ac:dyDescent="0.35">
      <c r="A41" s="21" t="s">
        <v>68</v>
      </c>
      <c r="B41" s="22">
        <v>250</v>
      </c>
      <c r="C41" s="22">
        <v>1000</v>
      </c>
      <c r="D41" s="39"/>
      <c r="E41" s="39"/>
      <c r="F41" s="39"/>
      <c r="G41" s="39"/>
      <c r="H41" s="58">
        <f t="shared" si="3"/>
        <v>0</v>
      </c>
    </row>
    <row r="42" spans="1:22" ht="21" x14ac:dyDescent="0.35">
      <c r="A42" s="21" t="s">
        <v>88</v>
      </c>
      <c r="B42" s="22">
        <v>250</v>
      </c>
      <c r="C42" s="22">
        <v>1000</v>
      </c>
      <c r="D42" s="39"/>
      <c r="E42" s="39"/>
      <c r="F42" s="39"/>
      <c r="G42" s="39"/>
      <c r="H42" s="58">
        <f t="shared" si="3"/>
        <v>0</v>
      </c>
      <c r="M42" s="86" t="s">
        <v>113</v>
      </c>
      <c r="N42" s="86"/>
      <c r="O42" s="86"/>
      <c r="P42" s="86"/>
      <c r="Q42" s="86"/>
      <c r="R42" s="86"/>
      <c r="S42" s="86"/>
      <c r="T42" s="86"/>
      <c r="U42" s="86"/>
      <c r="V42" s="86"/>
    </row>
    <row r="43" spans="1:22" ht="21" x14ac:dyDescent="0.35">
      <c r="A43" s="21" t="s">
        <v>92</v>
      </c>
      <c r="B43" s="22">
        <v>500</v>
      </c>
      <c r="C43" s="22">
        <v>500</v>
      </c>
      <c r="D43" s="39"/>
      <c r="E43" s="39"/>
      <c r="F43" s="39"/>
      <c r="G43" s="39"/>
      <c r="H43" s="58">
        <f t="shared" si="3"/>
        <v>0</v>
      </c>
      <c r="M43" s="69"/>
      <c r="N43" s="69"/>
      <c r="O43" s="69"/>
      <c r="P43" s="69"/>
      <c r="Q43" s="69"/>
      <c r="R43" s="69"/>
      <c r="S43" s="69"/>
      <c r="T43" s="69"/>
      <c r="U43" s="69"/>
      <c r="V43" s="69"/>
    </row>
    <row r="44" spans="1:22" ht="19.5" x14ac:dyDescent="0.35">
      <c r="A44" s="21" t="s">
        <v>123</v>
      </c>
      <c r="B44" s="22">
        <v>1000</v>
      </c>
      <c r="C44" s="22">
        <v>1000</v>
      </c>
      <c r="D44" s="39"/>
      <c r="E44" s="39"/>
      <c r="F44" s="39"/>
      <c r="G44" s="39"/>
      <c r="H44" s="58">
        <f t="shared" si="3"/>
        <v>0</v>
      </c>
      <c r="N44" s="12"/>
      <c r="O44" s="14"/>
    </row>
    <row r="45" spans="1:22" ht="20.25" thickBot="1" x14ac:dyDescent="0.4">
      <c r="A45" s="21" t="s">
        <v>69</v>
      </c>
      <c r="B45" s="22">
        <v>500</v>
      </c>
      <c r="C45" s="22">
        <v>2000</v>
      </c>
      <c r="D45" s="39"/>
      <c r="E45" s="39"/>
      <c r="F45" s="39"/>
      <c r="G45" s="39"/>
      <c r="H45" s="58">
        <f t="shared" si="3"/>
        <v>0</v>
      </c>
      <c r="M45" s="60" t="s">
        <v>77</v>
      </c>
      <c r="N45" s="61"/>
      <c r="O45" s="62"/>
      <c r="P45" s="66"/>
      <c r="Q45" s="66"/>
      <c r="R45" s="59"/>
      <c r="S45" s="15"/>
      <c r="T45" s="14"/>
    </row>
    <row r="46" spans="1:22" ht="19.5" x14ac:dyDescent="0.35">
      <c r="A46" s="21" t="s">
        <v>70</v>
      </c>
      <c r="B46" s="22">
        <v>5000</v>
      </c>
      <c r="C46" s="22">
        <v>5000</v>
      </c>
      <c r="D46" s="39"/>
      <c r="E46" s="39"/>
      <c r="F46" s="39"/>
      <c r="G46" s="39"/>
      <c r="H46" s="58">
        <f t="shared" si="3"/>
        <v>0</v>
      </c>
      <c r="M46" s="87" t="s">
        <v>105</v>
      </c>
      <c r="N46" s="87"/>
      <c r="O46" s="87"/>
      <c r="P46" s="65">
        <v>43845</v>
      </c>
    </row>
    <row r="47" spans="1:22" ht="19.5" x14ac:dyDescent="0.35">
      <c r="A47" s="21" t="s">
        <v>71</v>
      </c>
      <c r="B47" s="22">
        <v>1000</v>
      </c>
      <c r="C47" s="22">
        <v>1000</v>
      </c>
      <c r="D47" s="39"/>
      <c r="E47" s="39"/>
      <c r="F47" s="39"/>
      <c r="G47" s="39"/>
      <c r="H47" s="58">
        <f t="shared" si="3"/>
        <v>0</v>
      </c>
      <c r="M47" s="87" t="s">
        <v>106</v>
      </c>
      <c r="N47" s="87"/>
      <c r="O47" s="87"/>
      <c r="P47" s="65">
        <v>43936</v>
      </c>
    </row>
    <row r="48" spans="1:22" ht="19.5" x14ac:dyDescent="0.35">
      <c r="A48" s="37" t="s">
        <v>72</v>
      </c>
      <c r="B48" s="22">
        <v>500</v>
      </c>
      <c r="C48" s="22">
        <v>500</v>
      </c>
      <c r="D48" s="39"/>
      <c r="E48" s="39"/>
      <c r="F48" s="39"/>
      <c r="G48" s="39"/>
      <c r="H48" s="58">
        <f t="shared" si="3"/>
        <v>0</v>
      </c>
      <c r="M48" s="87" t="s">
        <v>107</v>
      </c>
      <c r="N48" s="87"/>
      <c r="O48" s="87"/>
      <c r="P48" s="65">
        <v>44027</v>
      </c>
    </row>
    <row r="49" spans="1:21" ht="19.5" x14ac:dyDescent="0.35">
      <c r="A49" s="21" t="s">
        <v>73</v>
      </c>
      <c r="B49" s="22">
        <v>1000</v>
      </c>
      <c r="C49" s="22">
        <v>1000</v>
      </c>
      <c r="D49" s="39"/>
      <c r="E49" s="39"/>
      <c r="F49" s="39"/>
      <c r="G49" s="39"/>
      <c r="H49" s="58">
        <f t="shared" si="3"/>
        <v>0</v>
      </c>
      <c r="M49" s="87" t="s">
        <v>108</v>
      </c>
      <c r="N49" s="87"/>
      <c r="O49" s="87"/>
      <c r="P49" s="65">
        <v>44119</v>
      </c>
    </row>
    <row r="50" spans="1:21" ht="19.5" x14ac:dyDescent="0.35">
      <c r="A50" s="21" t="s">
        <v>74</v>
      </c>
      <c r="B50" s="22">
        <v>100</v>
      </c>
      <c r="C50" s="22">
        <v>400</v>
      </c>
      <c r="D50" s="39"/>
      <c r="E50" s="39"/>
      <c r="F50" s="39"/>
      <c r="G50" s="39"/>
      <c r="H50" s="58">
        <f t="shared" si="3"/>
        <v>0</v>
      </c>
      <c r="N50" s="12"/>
    </row>
    <row r="51" spans="1:21" ht="19.5" x14ac:dyDescent="0.35">
      <c r="A51" s="21" t="s">
        <v>75</v>
      </c>
      <c r="B51" s="22">
        <v>500</v>
      </c>
      <c r="C51" s="22">
        <v>6000</v>
      </c>
      <c r="D51" s="39"/>
      <c r="E51" s="39"/>
      <c r="F51" s="39"/>
      <c r="G51" s="39"/>
      <c r="H51" s="58">
        <f t="shared" si="3"/>
        <v>0</v>
      </c>
      <c r="N51" s="12"/>
    </row>
    <row r="52" spans="1:21" ht="19.5" x14ac:dyDescent="0.35">
      <c r="A52" s="37" t="s">
        <v>76</v>
      </c>
      <c r="B52" s="22">
        <v>250</v>
      </c>
      <c r="C52" s="22">
        <v>1000</v>
      </c>
      <c r="D52" s="39"/>
      <c r="E52" s="39"/>
      <c r="F52" s="39"/>
      <c r="G52" s="39"/>
      <c r="H52" s="58">
        <f t="shared" si="3"/>
        <v>0</v>
      </c>
      <c r="N52" s="12"/>
    </row>
    <row r="53" spans="1:21" ht="19.5" thickBot="1" x14ac:dyDescent="0.35">
      <c r="A53" s="21" t="s">
        <v>84</v>
      </c>
      <c r="B53" s="46">
        <v>500</v>
      </c>
      <c r="C53" s="46">
        <v>500</v>
      </c>
      <c r="D53" s="47"/>
      <c r="E53" s="47"/>
      <c r="F53" s="47"/>
      <c r="G53" s="47"/>
      <c r="H53" s="47">
        <f t="shared" si="3"/>
        <v>0</v>
      </c>
      <c r="M53" s="60" t="s">
        <v>85</v>
      </c>
      <c r="N53" s="61"/>
      <c r="O53" s="62"/>
      <c r="P53" s="63"/>
      <c r="Q53" s="64"/>
      <c r="R53" s="64"/>
      <c r="S53" s="64"/>
      <c r="T53" s="61"/>
      <c r="U53" s="62"/>
    </row>
    <row r="54" spans="1:21" x14ac:dyDescent="0.3">
      <c r="A54" s="21" t="s">
        <v>121</v>
      </c>
      <c r="B54" s="67">
        <v>250</v>
      </c>
      <c r="C54" s="67">
        <v>1000</v>
      </c>
      <c r="D54" s="68"/>
      <c r="E54" s="68"/>
      <c r="F54" s="68"/>
      <c r="G54" s="68"/>
      <c r="H54" s="68"/>
      <c r="M54" s="85" t="s">
        <v>114</v>
      </c>
      <c r="N54" s="85"/>
      <c r="O54" s="85"/>
      <c r="P54" s="85"/>
      <c r="Q54" s="85"/>
      <c r="R54" s="85"/>
      <c r="S54" s="85"/>
      <c r="T54" s="2" t="s">
        <v>115</v>
      </c>
    </row>
    <row r="55" spans="1:21" x14ac:dyDescent="0.3">
      <c r="A55" s="21" t="s">
        <v>122</v>
      </c>
      <c r="B55" s="67">
        <v>250</v>
      </c>
      <c r="C55" s="67">
        <v>1000</v>
      </c>
      <c r="D55" s="68"/>
      <c r="E55" s="68"/>
      <c r="F55" s="68"/>
      <c r="G55" s="68"/>
      <c r="H55" s="68"/>
      <c r="M55" s="85" t="s">
        <v>116</v>
      </c>
      <c r="N55" s="85"/>
      <c r="O55" s="85"/>
      <c r="P55" s="85"/>
      <c r="Q55" s="85"/>
      <c r="R55" s="85"/>
      <c r="S55" s="85"/>
      <c r="T55" s="2" t="s">
        <v>117</v>
      </c>
    </row>
    <row r="56" spans="1:21" x14ac:dyDescent="0.3">
      <c r="A56" s="30" t="s">
        <v>7</v>
      </c>
      <c r="B56" s="50"/>
      <c r="C56" s="50"/>
      <c r="D56" s="44">
        <f>SUM(D36:D53)</f>
        <v>0</v>
      </c>
      <c r="E56" s="44">
        <f>SUM(E36:E53)</f>
        <v>0</v>
      </c>
      <c r="F56" s="44">
        <f>SUM(F36:F53)</f>
        <v>0</v>
      </c>
      <c r="G56" s="44">
        <f>SUM(G36:G53)</f>
        <v>0</v>
      </c>
      <c r="H56" s="44">
        <f>SUM(H36:H53)</f>
        <v>0</v>
      </c>
      <c r="M56" s="85" t="s">
        <v>118</v>
      </c>
      <c r="N56" s="85"/>
      <c r="O56" s="85"/>
      <c r="P56" s="85"/>
      <c r="Q56" s="85"/>
      <c r="R56" s="85"/>
      <c r="S56" s="85"/>
      <c r="T56" s="65">
        <v>43946</v>
      </c>
    </row>
    <row r="57" spans="1:21" x14ac:dyDescent="0.3">
      <c r="A57" s="21"/>
      <c r="B57" s="22"/>
      <c r="C57" s="22"/>
      <c r="D57" s="39"/>
      <c r="E57" s="39"/>
      <c r="F57" s="39"/>
      <c r="G57" s="39"/>
      <c r="H57" s="39"/>
      <c r="M57" s="85" t="s">
        <v>119</v>
      </c>
      <c r="N57" s="85"/>
      <c r="O57" s="85"/>
      <c r="P57" s="85"/>
      <c r="Q57" s="85"/>
      <c r="R57" s="85"/>
      <c r="S57" s="85"/>
      <c r="T57" s="2" t="s">
        <v>120</v>
      </c>
    </row>
    <row r="58" spans="1:21" ht="19.5" thickBot="1" x14ac:dyDescent="0.35">
      <c r="A58" s="21"/>
      <c r="B58" s="51"/>
      <c r="C58" s="52"/>
      <c r="D58" s="53"/>
      <c r="E58" s="53"/>
      <c r="F58" s="53"/>
      <c r="G58" s="53"/>
      <c r="H58" s="53"/>
    </row>
    <row r="59" spans="1:21" ht="21" x14ac:dyDescent="0.35">
      <c r="A59" s="34" t="s">
        <v>102</v>
      </c>
      <c r="B59" s="54"/>
      <c r="C59" s="55"/>
      <c r="D59" s="56">
        <f>SUM(D19+D33+D56)</f>
        <v>0</v>
      </c>
      <c r="E59" s="56">
        <f>SUM(E19+E33+E56)</f>
        <v>0</v>
      </c>
      <c r="F59" s="56">
        <f>SUM(F19+F33+F56)</f>
        <v>0</v>
      </c>
      <c r="G59" s="56">
        <f>SUM(G19+G33+G56)</f>
        <v>0</v>
      </c>
      <c r="H59" s="56">
        <f>SUM(H19+H33+H56)</f>
        <v>0</v>
      </c>
    </row>
    <row r="65" ht="27.95" customHeight="1" x14ac:dyDescent="0.3"/>
    <row r="66" ht="21.75" customHeight="1" x14ac:dyDescent="0.3"/>
    <row r="67" ht="21.75" customHeight="1" x14ac:dyDescent="0.3"/>
    <row r="68" ht="21.75" customHeight="1" x14ac:dyDescent="0.3"/>
    <row r="69" ht="21.75" customHeight="1" x14ac:dyDescent="0.3"/>
    <row r="70" ht="21.75" customHeight="1" x14ac:dyDescent="0.3"/>
  </sheetData>
  <mergeCells count="24">
    <mergeCell ref="A1:H2"/>
    <mergeCell ref="M35:S35"/>
    <mergeCell ref="M36:S36"/>
    <mergeCell ref="M37:S37"/>
    <mergeCell ref="M38:S38"/>
    <mergeCell ref="M27:O27"/>
    <mergeCell ref="M28:O28"/>
    <mergeCell ref="M29:O29"/>
    <mergeCell ref="M30:O30"/>
    <mergeCell ref="M8:V9"/>
    <mergeCell ref="B3:C3"/>
    <mergeCell ref="D3:H3"/>
    <mergeCell ref="A4:H4"/>
    <mergeCell ref="A5:H5"/>
    <mergeCell ref="A6:H6"/>
    <mergeCell ref="M54:S54"/>
    <mergeCell ref="M55:S55"/>
    <mergeCell ref="M56:S56"/>
    <mergeCell ref="M57:S57"/>
    <mergeCell ref="M42:V42"/>
    <mergeCell ref="M46:O46"/>
    <mergeCell ref="M47:O47"/>
    <mergeCell ref="M48:O48"/>
    <mergeCell ref="M49:O49"/>
  </mergeCells>
  <pageMargins left="0.6" right="0.2" top="0.5" bottom="0.25" header="0.3" footer="0.3"/>
  <pageSetup scale="64" fitToWidth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0"/>
  <sheetViews>
    <sheetView topLeftCell="A13" workbookViewId="0">
      <selection activeCell="B9" sqref="B9"/>
    </sheetView>
  </sheetViews>
  <sheetFormatPr defaultColWidth="9.140625" defaultRowHeight="18.75" x14ac:dyDescent="0.3"/>
  <cols>
    <col min="1" max="16384" width="9.140625" style="2"/>
  </cols>
  <sheetData>
    <row r="1" spans="1:5" x14ac:dyDescent="0.3">
      <c r="B1" s="2" t="s">
        <v>26</v>
      </c>
      <c r="E1" s="2" t="s">
        <v>27</v>
      </c>
    </row>
    <row r="3" spans="1:5" x14ac:dyDescent="0.3">
      <c r="A3" s="2" t="s">
        <v>28</v>
      </c>
    </row>
    <row r="5" spans="1:5" x14ac:dyDescent="0.3">
      <c r="A5" s="2" t="s">
        <v>29</v>
      </c>
    </row>
    <row r="7" spans="1:5" x14ac:dyDescent="0.3">
      <c r="A7" s="2" t="s">
        <v>40</v>
      </c>
    </row>
    <row r="13" spans="1:5" x14ac:dyDescent="0.3">
      <c r="A13" s="2" t="s">
        <v>30</v>
      </c>
    </row>
    <row r="15" spans="1:5" x14ac:dyDescent="0.3">
      <c r="A15" s="2" t="s">
        <v>31</v>
      </c>
      <c r="C15" s="2" t="s">
        <v>33</v>
      </c>
    </row>
    <row r="19" spans="1:4" x14ac:dyDescent="0.3">
      <c r="A19" s="2" t="s">
        <v>32</v>
      </c>
      <c r="C19" s="2" t="s">
        <v>34</v>
      </c>
    </row>
    <row r="23" spans="1:4" x14ac:dyDescent="0.3">
      <c r="A23" s="2" t="s">
        <v>35</v>
      </c>
      <c r="D23" s="2" t="s">
        <v>36</v>
      </c>
    </row>
    <row r="26" spans="1:4" x14ac:dyDescent="0.3">
      <c r="A26" s="2" t="s">
        <v>37</v>
      </c>
    </row>
    <row r="28" spans="1:4" x14ac:dyDescent="0.3">
      <c r="A28" s="2" t="s">
        <v>38</v>
      </c>
    </row>
    <row r="30" spans="1:4" x14ac:dyDescent="0.3">
      <c r="A30" s="2" t="s">
        <v>39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workbookViewId="0">
      <selection activeCell="E9" sqref="E9"/>
    </sheetView>
  </sheetViews>
  <sheetFormatPr defaultColWidth="9.140625" defaultRowHeight="18.75" x14ac:dyDescent="0.3"/>
  <cols>
    <col min="1" max="16384" width="9.140625" style="2"/>
  </cols>
  <sheetData>
    <row r="1" spans="1:6" x14ac:dyDescent="0.3">
      <c r="B1" s="10" t="s">
        <v>16</v>
      </c>
      <c r="C1" s="10"/>
      <c r="D1" s="10"/>
      <c r="E1" s="10"/>
      <c r="F1" s="10"/>
    </row>
    <row r="3" spans="1:6" x14ac:dyDescent="0.3">
      <c r="A3" s="2" t="s">
        <v>13</v>
      </c>
      <c r="D3" s="2" t="s">
        <v>14</v>
      </c>
    </row>
    <row r="5" spans="1:6" x14ac:dyDescent="0.3">
      <c r="A5" s="2" t="s">
        <v>15</v>
      </c>
    </row>
    <row r="7" spans="1:6" x14ac:dyDescent="0.3">
      <c r="C7" s="2" t="s">
        <v>17</v>
      </c>
    </row>
    <row r="8" spans="1:6" x14ac:dyDescent="0.3">
      <c r="D8" s="11" t="s">
        <v>18</v>
      </c>
    </row>
    <row r="9" spans="1:6" x14ac:dyDescent="0.3">
      <c r="D9" s="11"/>
    </row>
    <row r="10" spans="1:6" x14ac:dyDescent="0.3">
      <c r="A10" s="2" t="s">
        <v>19</v>
      </c>
    </row>
    <row r="11" spans="1:6" x14ac:dyDescent="0.3">
      <c r="B11" s="2" t="s">
        <v>20</v>
      </c>
    </row>
    <row r="13" spans="1:6" x14ac:dyDescent="0.3">
      <c r="B13" s="2" t="s">
        <v>21</v>
      </c>
    </row>
    <row r="15" spans="1:6" x14ac:dyDescent="0.3">
      <c r="A15" s="2" t="s">
        <v>23</v>
      </c>
      <c r="C15" s="2" t="s">
        <v>24</v>
      </c>
    </row>
    <row r="16" spans="1:6" x14ac:dyDescent="0.3">
      <c r="C16" s="11" t="s">
        <v>41</v>
      </c>
    </row>
    <row r="18" spans="1:10" x14ac:dyDescent="0.3">
      <c r="A18" s="2" t="s">
        <v>25</v>
      </c>
    </row>
    <row r="19" spans="1:10" x14ac:dyDescent="0.3">
      <c r="C19" s="2" t="s">
        <v>42</v>
      </c>
    </row>
    <row r="21" spans="1:10" x14ac:dyDescent="0.3">
      <c r="A21" s="2" t="s">
        <v>22</v>
      </c>
    </row>
    <row r="22" spans="1:10" x14ac:dyDescent="0.3">
      <c r="C22" s="2" t="s">
        <v>43</v>
      </c>
    </row>
    <row r="27" spans="1:10" x14ac:dyDescent="0.3">
      <c r="A27" s="11" t="s">
        <v>44</v>
      </c>
      <c r="B27" s="11"/>
      <c r="C27" s="11"/>
      <c r="D27" s="11"/>
      <c r="E27" s="11"/>
      <c r="F27" s="11"/>
      <c r="G27" s="11"/>
      <c r="H27" s="11"/>
      <c r="I27" s="11"/>
      <c r="J27" s="11"/>
    </row>
    <row r="28" spans="1:10" x14ac:dyDescent="0.3">
      <c r="A28" s="11"/>
      <c r="B28" s="11" t="s">
        <v>45</v>
      </c>
      <c r="C28" s="11"/>
      <c r="D28" s="11"/>
      <c r="E28" s="11"/>
      <c r="F28" s="11"/>
      <c r="G28" s="11"/>
      <c r="H28" s="11"/>
      <c r="I28" s="11"/>
      <c r="J28" s="11"/>
    </row>
    <row r="29" spans="1:10" x14ac:dyDescent="0.3">
      <c r="A29" s="11"/>
      <c r="B29" s="11" t="s">
        <v>46</v>
      </c>
      <c r="C29" s="11"/>
      <c r="D29" s="11"/>
      <c r="E29" s="11"/>
      <c r="F29" s="11"/>
      <c r="G29" s="11"/>
      <c r="H29" s="11"/>
      <c r="I29" s="11"/>
      <c r="J29" s="11"/>
    </row>
    <row r="30" spans="1:10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</row>
  </sheetData>
  <pageMargins left="0.25" right="0.25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1"/>
  <sheetViews>
    <sheetView workbookViewId="0">
      <selection activeCell="D12" sqref="D12"/>
    </sheetView>
  </sheetViews>
  <sheetFormatPr defaultRowHeight="15" x14ac:dyDescent="0.25"/>
  <cols>
    <col min="1" max="1" width="5.5703125" customWidth="1"/>
    <col min="2" max="2" width="21.42578125" customWidth="1"/>
  </cols>
  <sheetData>
    <row r="1" spans="1:8" ht="21" x14ac:dyDescent="0.35">
      <c r="C1" s="1" t="s">
        <v>8</v>
      </c>
      <c r="F1" t="s">
        <v>12</v>
      </c>
    </row>
    <row r="2" spans="1:8" x14ac:dyDescent="0.25">
      <c r="F2" t="s">
        <v>11</v>
      </c>
    </row>
    <row r="3" spans="1:8" ht="18.75" x14ac:dyDescent="0.3">
      <c r="B3" s="2" t="s">
        <v>9</v>
      </c>
    </row>
    <row r="4" spans="1:8" s="8" customFormat="1" x14ac:dyDescent="0.25">
      <c r="A4" s="7"/>
      <c r="B4" s="4" t="s">
        <v>10</v>
      </c>
      <c r="C4" s="9">
        <v>42658</v>
      </c>
      <c r="D4" s="9">
        <v>42673</v>
      </c>
      <c r="E4" s="9">
        <v>42689</v>
      </c>
      <c r="F4" s="9">
        <v>42704</v>
      </c>
      <c r="G4" s="9">
        <v>42719</v>
      </c>
      <c r="H4" s="9">
        <v>42734</v>
      </c>
    </row>
    <row r="5" spans="1:8" s="3" customFormat="1" x14ac:dyDescent="0.25">
      <c r="A5" s="5"/>
      <c r="B5" s="4"/>
      <c r="C5" s="6"/>
      <c r="D5" s="6"/>
      <c r="E5" s="6"/>
      <c r="F5" s="6"/>
      <c r="G5" s="6"/>
      <c r="H5" s="6"/>
    </row>
    <row r="6" spans="1:8" x14ac:dyDescent="0.25">
      <c r="A6">
        <v>1</v>
      </c>
    </row>
    <row r="7" spans="1:8" x14ac:dyDescent="0.25">
      <c r="A7">
        <f>+A6+1</f>
        <v>2</v>
      </c>
    </row>
    <row r="8" spans="1:8" x14ac:dyDescent="0.25">
      <c r="A8">
        <f t="shared" ref="A8:A51" si="0">+A7+1</f>
        <v>3</v>
      </c>
    </row>
    <row r="9" spans="1:8" x14ac:dyDescent="0.25">
      <c r="A9">
        <f t="shared" si="0"/>
        <v>4</v>
      </c>
    </row>
    <row r="10" spans="1:8" x14ac:dyDescent="0.25">
      <c r="A10">
        <f t="shared" si="0"/>
        <v>5</v>
      </c>
    </row>
    <row r="11" spans="1:8" x14ac:dyDescent="0.25">
      <c r="A11">
        <f t="shared" si="0"/>
        <v>6</v>
      </c>
    </row>
    <row r="12" spans="1:8" x14ac:dyDescent="0.25">
      <c r="A12">
        <f t="shared" si="0"/>
        <v>7</v>
      </c>
    </row>
    <row r="13" spans="1:8" x14ac:dyDescent="0.25">
      <c r="A13">
        <f t="shared" si="0"/>
        <v>8</v>
      </c>
    </row>
    <row r="14" spans="1:8" x14ac:dyDescent="0.25">
      <c r="A14">
        <f t="shared" si="0"/>
        <v>9</v>
      </c>
    </row>
    <row r="15" spans="1:8" x14ac:dyDescent="0.25">
      <c r="A15">
        <f t="shared" si="0"/>
        <v>10</v>
      </c>
    </row>
    <row r="16" spans="1:8" x14ac:dyDescent="0.25">
      <c r="A16">
        <f t="shared" si="0"/>
        <v>11</v>
      </c>
    </row>
    <row r="17" spans="1:1" x14ac:dyDescent="0.25">
      <c r="A17">
        <f t="shared" si="0"/>
        <v>12</v>
      </c>
    </row>
    <row r="18" spans="1:1" x14ac:dyDescent="0.25">
      <c r="A18">
        <f t="shared" si="0"/>
        <v>13</v>
      </c>
    </row>
    <row r="19" spans="1:1" x14ac:dyDescent="0.25">
      <c r="A19">
        <f t="shared" si="0"/>
        <v>14</v>
      </c>
    </row>
    <row r="20" spans="1:1" x14ac:dyDescent="0.25">
      <c r="A20">
        <f t="shared" si="0"/>
        <v>15</v>
      </c>
    </row>
    <row r="21" spans="1:1" x14ac:dyDescent="0.25">
      <c r="A21">
        <f t="shared" si="0"/>
        <v>16</v>
      </c>
    </row>
    <row r="22" spans="1:1" x14ac:dyDescent="0.25">
      <c r="A22">
        <f t="shared" si="0"/>
        <v>17</v>
      </c>
    </row>
    <row r="23" spans="1:1" x14ac:dyDescent="0.25">
      <c r="A23">
        <f t="shared" si="0"/>
        <v>18</v>
      </c>
    </row>
    <row r="24" spans="1:1" x14ac:dyDescent="0.25">
      <c r="A24">
        <f t="shared" si="0"/>
        <v>19</v>
      </c>
    </row>
    <row r="25" spans="1:1" x14ac:dyDescent="0.25">
      <c r="A25">
        <f t="shared" si="0"/>
        <v>20</v>
      </c>
    </row>
    <row r="26" spans="1:1" x14ac:dyDescent="0.25">
      <c r="A26">
        <f t="shared" si="0"/>
        <v>21</v>
      </c>
    </row>
    <row r="27" spans="1:1" x14ac:dyDescent="0.25">
      <c r="A27">
        <f t="shared" si="0"/>
        <v>22</v>
      </c>
    </row>
    <row r="28" spans="1:1" x14ac:dyDescent="0.25">
      <c r="A28">
        <f t="shared" si="0"/>
        <v>23</v>
      </c>
    </row>
    <row r="29" spans="1:1" x14ac:dyDescent="0.25">
      <c r="A29">
        <f t="shared" si="0"/>
        <v>24</v>
      </c>
    </row>
    <row r="30" spans="1:1" x14ac:dyDescent="0.25">
      <c r="A30">
        <f t="shared" si="0"/>
        <v>25</v>
      </c>
    </row>
    <row r="31" spans="1:1" x14ac:dyDescent="0.25">
      <c r="A31">
        <f t="shared" si="0"/>
        <v>26</v>
      </c>
    </row>
    <row r="32" spans="1:1" x14ac:dyDescent="0.25">
      <c r="A32">
        <f t="shared" si="0"/>
        <v>27</v>
      </c>
    </row>
    <row r="33" spans="1:1" x14ac:dyDescent="0.25">
      <c r="A33">
        <f t="shared" si="0"/>
        <v>28</v>
      </c>
    </row>
    <row r="34" spans="1:1" x14ac:dyDescent="0.25">
      <c r="A34">
        <f t="shared" si="0"/>
        <v>29</v>
      </c>
    </row>
    <row r="35" spans="1:1" x14ac:dyDescent="0.25">
      <c r="A35">
        <f t="shared" si="0"/>
        <v>30</v>
      </c>
    </row>
    <row r="36" spans="1:1" x14ac:dyDescent="0.25">
      <c r="A36">
        <f t="shared" si="0"/>
        <v>31</v>
      </c>
    </row>
    <row r="37" spans="1:1" x14ac:dyDescent="0.25">
      <c r="A37">
        <f t="shared" si="0"/>
        <v>32</v>
      </c>
    </row>
    <row r="38" spans="1:1" x14ac:dyDescent="0.25">
      <c r="A38">
        <f t="shared" si="0"/>
        <v>33</v>
      </c>
    </row>
    <row r="39" spans="1:1" x14ac:dyDescent="0.25">
      <c r="A39">
        <f t="shared" si="0"/>
        <v>34</v>
      </c>
    </row>
    <row r="40" spans="1:1" x14ac:dyDescent="0.25">
      <c r="A40">
        <f t="shared" si="0"/>
        <v>35</v>
      </c>
    </row>
    <row r="41" spans="1:1" x14ac:dyDescent="0.25">
      <c r="A41">
        <f t="shared" si="0"/>
        <v>36</v>
      </c>
    </row>
    <row r="42" spans="1:1" x14ac:dyDescent="0.25">
      <c r="A42">
        <f t="shared" si="0"/>
        <v>37</v>
      </c>
    </row>
    <row r="43" spans="1:1" x14ac:dyDescent="0.25">
      <c r="A43">
        <f t="shared" si="0"/>
        <v>38</v>
      </c>
    </row>
    <row r="44" spans="1:1" x14ac:dyDescent="0.25">
      <c r="A44">
        <f t="shared" si="0"/>
        <v>39</v>
      </c>
    </row>
    <row r="45" spans="1:1" x14ac:dyDescent="0.25">
      <c r="A45">
        <f t="shared" si="0"/>
        <v>40</v>
      </c>
    </row>
    <row r="46" spans="1:1" x14ac:dyDescent="0.25">
      <c r="A46">
        <f t="shared" si="0"/>
        <v>41</v>
      </c>
    </row>
    <row r="47" spans="1:1" x14ac:dyDescent="0.25">
      <c r="A47">
        <f t="shared" si="0"/>
        <v>42</v>
      </c>
    </row>
    <row r="48" spans="1:1" x14ac:dyDescent="0.25">
      <c r="A48">
        <f t="shared" si="0"/>
        <v>43</v>
      </c>
    </row>
    <row r="49" spans="1:1" x14ac:dyDescent="0.25">
      <c r="A49">
        <f t="shared" si="0"/>
        <v>44</v>
      </c>
    </row>
    <row r="50" spans="1:1" x14ac:dyDescent="0.25">
      <c r="A50">
        <f t="shared" si="0"/>
        <v>45</v>
      </c>
    </row>
    <row r="51" spans="1:1" x14ac:dyDescent="0.25">
      <c r="A51">
        <f t="shared" si="0"/>
        <v>46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 &amp; A Report</vt:lpstr>
      <vt:lpstr>Agenda</vt:lpstr>
      <vt:lpstr>Club Letter</vt:lpstr>
      <vt:lpstr>Attendance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Alejandro Mora</cp:lastModifiedBy>
  <cp:lastPrinted>2017-11-10T14:36:59Z</cp:lastPrinted>
  <dcterms:created xsi:type="dcterms:W3CDTF">2016-08-31T20:28:03Z</dcterms:created>
  <dcterms:modified xsi:type="dcterms:W3CDTF">2020-01-16T19:07:48Z</dcterms:modified>
</cp:coreProperties>
</file>